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draza\Desktop\noviembre\Web\"/>
    </mc:Choice>
  </mc:AlternateContent>
  <bookViews>
    <workbookView xWindow="0" yWindow="0" windowWidth="19152" windowHeight="6492"/>
  </bookViews>
  <sheets>
    <sheet name="CURSOS" sheetId="1" r:id="rId1"/>
  </sheets>
  <definedNames>
    <definedName name="CalYear">CURSOS!$F$2</definedName>
    <definedName name="Days">{0,1,2,3,4,5,6} + {0;1;2;3;4;5}*7</definedName>
    <definedName name="WeekStartNum">CURSOS!#REF!</definedName>
  </definedNames>
  <calcPr calcId="152511"/>
</workbook>
</file>

<file path=xl/calcChain.xml><?xml version="1.0" encoding="utf-8"?>
<calcChain xmlns="http://schemas.openxmlformats.org/spreadsheetml/2006/main">
  <c r="I20" i="1" l="1"/>
  <c r="H20" i="1"/>
  <c r="G13" i="1" l="1"/>
  <c r="H13" i="1" s="1"/>
  <c r="C56" i="1" l="1"/>
  <c r="F51" i="1"/>
  <c r="G51" i="1" s="1"/>
  <c r="H51" i="1" s="1"/>
  <c r="I51" i="1" s="1"/>
  <c r="F20" i="1" l="1"/>
  <c r="F19" i="1"/>
  <c r="G19" i="1" s="1"/>
  <c r="H19" i="1" s="1"/>
  <c r="I19" i="1" s="1"/>
  <c r="F18" i="1"/>
  <c r="G18" i="1" s="1"/>
  <c r="H18" i="1" s="1"/>
  <c r="F14" i="1" l="1"/>
  <c r="G14" i="1" s="1"/>
  <c r="F47" i="1" l="1"/>
  <c r="G47" i="1" s="1"/>
  <c r="H47" i="1" s="1"/>
  <c r="I47" i="1" s="1"/>
  <c r="F46" i="1"/>
  <c r="G46" i="1" s="1"/>
  <c r="H46" i="1" s="1"/>
  <c r="I46" i="1" s="1"/>
  <c r="F45" i="1"/>
  <c r="G45" i="1" s="1"/>
  <c r="H45" i="1" s="1"/>
  <c r="I45" i="1" s="1"/>
  <c r="F44" i="1"/>
  <c r="G44" i="1" s="1"/>
  <c r="H44" i="1" s="1"/>
  <c r="I44" i="1" s="1"/>
  <c r="F43" i="1"/>
  <c r="G43" i="1" s="1"/>
  <c r="H43" i="1" s="1"/>
  <c r="I43" i="1" s="1"/>
  <c r="F38" i="1" l="1"/>
  <c r="F37" i="1"/>
  <c r="F33" i="1"/>
  <c r="F32" i="1"/>
  <c r="F31" i="1"/>
  <c r="G31" i="1" s="1"/>
  <c r="H31" i="1" s="1"/>
  <c r="F30" i="1"/>
  <c r="G30" i="1" s="1"/>
  <c r="H30" i="1" s="1"/>
  <c r="C34" i="1"/>
  <c r="C50" i="1" s="1"/>
  <c r="F40" i="1" l="1"/>
  <c r="G40" i="1" s="1"/>
  <c r="H40" i="1" s="1"/>
  <c r="I40" i="1" s="1"/>
  <c r="F39" i="1"/>
  <c r="G39" i="1" s="1"/>
  <c r="H39" i="1" s="1"/>
  <c r="I39" i="1" s="1"/>
  <c r="G38" i="1"/>
  <c r="G37" i="1"/>
  <c r="H37" i="1" s="1"/>
  <c r="F36" i="1"/>
  <c r="G36" i="1" s="1"/>
  <c r="H36" i="1" s="1"/>
  <c r="I36" i="1" s="1"/>
  <c r="G33" i="1"/>
  <c r="G32" i="1"/>
  <c r="F29" i="1"/>
  <c r="G29" i="1" s="1"/>
  <c r="H29" i="1" s="1"/>
  <c r="I29" i="1" s="1"/>
  <c r="H32" i="1" l="1"/>
  <c r="I32" i="1" s="1"/>
  <c r="H33" i="1"/>
  <c r="I33" i="1" s="1"/>
  <c r="H38" i="1"/>
  <c r="I38" i="1" s="1"/>
  <c r="F17" i="1" l="1"/>
  <c r="G17" i="1" s="1"/>
  <c r="H17" i="1" s="1"/>
  <c r="I17" i="1" s="1"/>
  <c r="F12" i="1"/>
  <c r="G12" i="1" s="1"/>
  <c r="H12" i="1" s="1"/>
  <c r="I12" i="1" s="1"/>
  <c r="F6" i="1"/>
  <c r="G6" i="1" s="1"/>
  <c r="H6" i="1" s="1"/>
  <c r="I6" i="1" s="1"/>
  <c r="F7" i="1" l="1"/>
  <c r="G7" i="1" s="1"/>
  <c r="H7" i="1" s="1"/>
  <c r="I7" i="1" s="1"/>
  <c r="G20" i="1" l="1"/>
  <c r="H14" i="1"/>
  <c r="I14" i="1" s="1"/>
  <c r="F8" i="1"/>
  <c r="G8" i="1" s="1"/>
  <c r="H8" i="1" s="1"/>
  <c r="I8" i="1" s="1"/>
  <c r="F9" i="1" l="1"/>
  <c r="G9" i="1" l="1"/>
  <c r="H9" i="1" s="1"/>
  <c r="I9" i="1" s="1"/>
</calcChain>
</file>

<file path=xl/sharedStrings.xml><?xml version="1.0" encoding="utf-8"?>
<sst xmlns="http://schemas.openxmlformats.org/spreadsheetml/2006/main" count="108" uniqueCount="75">
  <si>
    <t>Código</t>
  </si>
  <si>
    <t>Horas</t>
  </si>
  <si>
    <t>Sub total:</t>
  </si>
  <si>
    <t>TOTAL</t>
  </si>
  <si>
    <t>Aldo Quiroga</t>
  </si>
  <si>
    <t>Abed Morales</t>
  </si>
  <si>
    <t xml:space="preserve">Leonardo De la Cruz </t>
  </si>
  <si>
    <t>PROGRAMA DE ESPECIALIZACIÓN EN METROLOGÍA</t>
  </si>
  <si>
    <t>M-02</t>
  </si>
  <si>
    <t>M-03</t>
  </si>
  <si>
    <t>M-04</t>
  </si>
  <si>
    <t>T-03</t>
  </si>
  <si>
    <t>T-04</t>
  </si>
  <si>
    <t>P-02</t>
  </si>
  <si>
    <t>P-03</t>
  </si>
  <si>
    <t>P-04</t>
  </si>
  <si>
    <t>Módulo Masa</t>
  </si>
  <si>
    <t>Módulo Temperatura</t>
  </si>
  <si>
    <t>Módulo Presión</t>
  </si>
  <si>
    <t>Módulo Química</t>
  </si>
  <si>
    <t>Módulo Volumen</t>
  </si>
  <si>
    <t>PROFESOR</t>
  </si>
  <si>
    <t>Galia Ticona</t>
  </si>
  <si>
    <t>Camilo León</t>
  </si>
  <si>
    <t>Calibración de Balanzas Clase I y II.</t>
  </si>
  <si>
    <t>Calibración de Balanzas Clase III y IIII.</t>
  </si>
  <si>
    <t>Calibración Gravimétrica de Densímetros de Inmersión</t>
  </si>
  <si>
    <t>Calibración de Termómetros Digitales.</t>
  </si>
  <si>
    <t>Calibración y caracterización de medios isotermos con aire como medio termostático.</t>
  </si>
  <si>
    <t>Q-01</t>
  </si>
  <si>
    <t>Q-02</t>
  </si>
  <si>
    <t>Q-03</t>
  </si>
  <si>
    <t>Q-04</t>
  </si>
  <si>
    <t>Calibración de Medidores de pH</t>
  </si>
  <si>
    <t>V-01</t>
  </si>
  <si>
    <t>V-02</t>
  </si>
  <si>
    <t>V-03</t>
  </si>
  <si>
    <t>V-04</t>
  </si>
  <si>
    <t>Calibración de Material Volumétrico de Vidrio</t>
  </si>
  <si>
    <t>Calibración de Instrumentos Volumétricos Operados con Piston (Micropipetas, otros)</t>
  </si>
  <si>
    <t>Calibración de Medidores Volumétricos (Métodos Gravimétrico y Volumétrico)</t>
  </si>
  <si>
    <t>Christian Uribe</t>
  </si>
  <si>
    <t>B. Quispe/E. Guillén</t>
  </si>
  <si>
    <t>Calibración de Alocholímetros</t>
  </si>
  <si>
    <t>Steve Acco</t>
  </si>
  <si>
    <t>Módulo Longitud y Ángulo</t>
  </si>
  <si>
    <t>L-01</t>
  </si>
  <si>
    <t>L-02</t>
  </si>
  <si>
    <t>L-03</t>
  </si>
  <si>
    <t>L-04</t>
  </si>
  <si>
    <t>Jannet Carrasco</t>
  </si>
  <si>
    <t>Calibración de Pie de Rey, Comparadores y Micrómetros</t>
  </si>
  <si>
    <t>Calibración de Reglas, Cintas Métricas, Escalas Lineales, Retículas, Ictiómetros, Tallímetros</t>
  </si>
  <si>
    <t>Calibración de Bloques Angulares, Transportadores de Ángulo, Escuadras, Niveles, Mesas de Planitud</t>
  </si>
  <si>
    <t>Introducción a la Metrología Química (Clase Teórica - San Isidro)</t>
  </si>
  <si>
    <t>Cálculo de Incertidumbre en Mediciones Químicas (Clase Teórica - San Isidro)</t>
  </si>
  <si>
    <t>José Ramirez</t>
  </si>
  <si>
    <t>Daniel Cano</t>
  </si>
  <si>
    <t>Fundamentos de Metrología Dimensional y Calibración de Bloques Patrones</t>
  </si>
  <si>
    <t>Fundamentos de Determinación de Volumen (Clase Teórica - San Isidro)</t>
  </si>
  <si>
    <t>Calibración de Manómetros de uso industrial.</t>
  </si>
  <si>
    <t>Calibración de Balanzas de Peso Muerto.</t>
  </si>
  <si>
    <t>Módulo Electricidad</t>
  </si>
  <si>
    <t>E-01</t>
  </si>
  <si>
    <t>E-02</t>
  </si>
  <si>
    <t>Calibración de Multímetros Digitales de 4 y 5 Dígitos</t>
  </si>
  <si>
    <t>E-03</t>
  </si>
  <si>
    <t>E-04</t>
  </si>
  <si>
    <t xml:space="preserve">Introducción a la Metrología Eléctrica </t>
  </si>
  <si>
    <t>Calibración de  Contadores patrones  y Equipos de Ensayo de MEE</t>
  </si>
  <si>
    <t>Verificación de Medidores de Energía Eléctrica</t>
  </si>
  <si>
    <t>sáb 14-10-17</t>
  </si>
  <si>
    <t>sáb 07-10-17</t>
  </si>
  <si>
    <t>Calibración de Manómetros de presión absoluta, Manómetros diferenciales y Manómetros de columna Líquida</t>
  </si>
  <si>
    <t>aaaaa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</si>
</sst>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-mm\-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0" fillId="6" borderId="2" xfId="0" applyFill="1" applyBorder="1"/>
    <xf numFmtId="0" fontId="0" fillId="6" borderId="2" xfId="0" applyFill="1" applyBorder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6" borderId="1" xfId="1" applyFill="1" applyBorder="1" applyAlignment="1">
      <alignment vertical="center" wrapText="1"/>
    </xf>
    <xf numFmtId="0" fontId="3" fillId="6" borderId="0" xfId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0" fontId="0" fillId="0" borderId="2" xfId="0" applyFill="1" applyBorder="1"/>
    <xf numFmtId="164" fontId="0" fillId="0" borderId="1" xfId="0" applyNumberFormat="1" applyFill="1" applyBorder="1"/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33"/>
      <color rgb="FFFF3399"/>
      <color rgb="FFFF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-04%20Calibraci&#243;n%20de%20Bar&#243;metros,%20Man&#243;metros%20Diferenciales%20de%20Columna_.pdf" TargetMode="External"/><Relationship Id="rId3" Type="http://schemas.openxmlformats.org/officeDocument/2006/relationships/hyperlink" Target="http://www.inacal.gob.pe/repositorioaps/data/1/1/5/jer/diplomados/files/M-04%20Calibraci%C3%B3n%20Gravim%C3%A9trica%20de%20Dens%C3%ADmetros%20de%20Inmersi%C3%B3n.pdf" TargetMode="External"/><Relationship Id="rId7" Type="http://schemas.openxmlformats.org/officeDocument/2006/relationships/hyperlink" Target="http://www.inacal.gob.pe/repositorioaps/data/1/1/5/jer/diplomados/files/P-03%20Balanzas%20de%20Peso%20Muerto.pdf" TargetMode="External"/><Relationship Id="rId2" Type="http://schemas.openxmlformats.org/officeDocument/2006/relationships/hyperlink" Target="http://www.inacal.gob.pe/repositorioaps/data/1/1/5/jer/diplomados/files/M-03%20Calibraci%C3%B3n%20de%20Balanzas%20Clase%20III%20y%20IIII.pdf" TargetMode="External"/><Relationship Id="rId1" Type="http://schemas.openxmlformats.org/officeDocument/2006/relationships/hyperlink" Target="http://www.inacal.gob.pe/repositorioaps/data/1/1/5/jer/diplomados/files/M-02%20Calibraci%C3%B3n%20de%20Balanzas%20Clase%20I%20y%20II.pdf" TargetMode="External"/><Relationship Id="rId6" Type="http://schemas.openxmlformats.org/officeDocument/2006/relationships/hyperlink" Target="http://www.inacal.gob.pe/repositorioaps/data/1/1/5/jer/diplomados/files/P-02%20Man%C3%B3metros%20de%20Uso%20Industrial.pdf" TargetMode="External"/><Relationship Id="rId5" Type="http://schemas.openxmlformats.org/officeDocument/2006/relationships/hyperlink" Target="http://www.inacal.gob.pe/repositorioaps/data/1/1/5/jer/diplomados/files/T-04%20Calibraci%C3%B3n%20de%20Medios%20Isotermos.pdf" TargetMode="External"/><Relationship Id="rId4" Type="http://schemas.openxmlformats.org/officeDocument/2006/relationships/hyperlink" Target="http://www.inacal.gob.pe/repositorioaps/data/1/1/5/jer/diplomados/files/T-03%20Calibraci%C3%B3n%20de%20Term%C3%B3metros%20Digital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7" zoomScaleNormal="100" workbookViewId="0">
      <selection activeCell="B20" sqref="B20"/>
    </sheetView>
  </sheetViews>
  <sheetFormatPr baseColWidth="10" defaultColWidth="95.33203125" defaultRowHeight="14.4" x14ac:dyDescent="0.3"/>
  <cols>
    <col min="1" max="1" width="7.6640625" bestFit="1" customWidth="1"/>
    <col min="2" max="2" width="73.6640625" customWidth="1"/>
    <col min="3" max="3" width="6.109375" customWidth="1"/>
    <col min="4" max="4" width="20" customWidth="1"/>
    <col min="5" max="5" width="13" customWidth="1"/>
    <col min="6" max="6" width="14" customWidth="1"/>
    <col min="7" max="7" width="13.33203125" customWidth="1"/>
    <col min="8" max="8" width="13.109375" customWidth="1"/>
    <col min="9" max="9" width="13.5546875" customWidth="1"/>
    <col min="10" max="22" width="6.88671875" customWidth="1"/>
  </cols>
  <sheetData>
    <row r="1" spans="1:9" ht="15" customHeight="1" x14ac:dyDescent="0.3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9" ht="15" customHeight="1" x14ac:dyDescent="0.3">
      <c r="A2" s="37"/>
      <c r="B2" s="37"/>
      <c r="C2" s="37"/>
      <c r="D2" s="37"/>
      <c r="E2" s="37"/>
      <c r="F2" s="37"/>
      <c r="G2" s="37"/>
      <c r="H2" s="37"/>
      <c r="I2" s="37"/>
    </row>
    <row r="3" spans="1:9" ht="16.5" customHeight="1" x14ac:dyDescent="0.3">
      <c r="A3" s="37"/>
      <c r="B3" s="37"/>
      <c r="C3" s="37"/>
      <c r="D3" s="37"/>
      <c r="E3" s="37"/>
      <c r="F3" s="37"/>
      <c r="G3" s="37"/>
      <c r="H3" s="37"/>
      <c r="I3" s="37"/>
    </row>
    <row r="4" spans="1:9" ht="16.5" customHeight="1" x14ac:dyDescent="0.3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3">
      <c r="A5" s="12"/>
      <c r="B5" s="15"/>
      <c r="C5" s="12"/>
      <c r="D5" s="6"/>
      <c r="E5" s="6"/>
      <c r="F5" s="6"/>
      <c r="G5" s="6"/>
      <c r="H5" s="6"/>
      <c r="I5" s="6"/>
    </row>
    <row r="6" spans="1:9" x14ac:dyDescent="0.3">
      <c r="A6" s="25" t="s">
        <v>0</v>
      </c>
      <c r="B6" s="25" t="s">
        <v>16</v>
      </c>
      <c r="C6" s="2" t="s">
        <v>1</v>
      </c>
      <c r="D6" s="19" t="s">
        <v>21</v>
      </c>
      <c r="E6" s="19">
        <v>1</v>
      </c>
      <c r="F6" s="19">
        <f>1+E6</f>
        <v>2</v>
      </c>
      <c r="G6" s="19">
        <f t="shared" ref="G6:I6" si="0">1+F6</f>
        <v>3</v>
      </c>
      <c r="H6" s="19">
        <f t="shared" si="0"/>
        <v>4</v>
      </c>
      <c r="I6" s="19">
        <f t="shared" si="0"/>
        <v>5</v>
      </c>
    </row>
    <row r="7" spans="1:9" s="34" customFormat="1" ht="24" customHeight="1" x14ac:dyDescent="0.3">
      <c r="A7" s="30" t="s">
        <v>8</v>
      </c>
      <c r="B7" s="31" t="s">
        <v>24</v>
      </c>
      <c r="C7" s="30">
        <v>20</v>
      </c>
      <c r="D7" s="32" t="s">
        <v>4</v>
      </c>
      <c r="E7" s="33">
        <v>43003</v>
      </c>
      <c r="F7" s="33">
        <f t="shared" ref="F7:G9" si="1">+E7+2</f>
        <v>43005</v>
      </c>
      <c r="G7" s="33">
        <f t="shared" si="1"/>
        <v>43007</v>
      </c>
      <c r="H7" s="33">
        <f>+G7+3</f>
        <v>43010</v>
      </c>
      <c r="I7" s="33">
        <f>+H7+2</f>
        <v>43012</v>
      </c>
    </row>
    <row r="8" spans="1:9" s="34" customFormat="1" ht="25.5" customHeight="1" x14ac:dyDescent="0.3">
      <c r="A8" s="30" t="s">
        <v>9</v>
      </c>
      <c r="B8" s="31" t="s">
        <v>25</v>
      </c>
      <c r="C8" s="30">
        <v>20</v>
      </c>
      <c r="D8" s="32" t="s">
        <v>4</v>
      </c>
      <c r="E8" s="33">
        <v>43031</v>
      </c>
      <c r="F8" s="33">
        <f t="shared" si="1"/>
        <v>43033</v>
      </c>
      <c r="G8" s="33">
        <f t="shared" si="1"/>
        <v>43035</v>
      </c>
      <c r="H8" s="33">
        <f>+G8+3</f>
        <v>43038</v>
      </c>
      <c r="I8" s="33">
        <f>+H8+4</f>
        <v>43042</v>
      </c>
    </row>
    <row r="9" spans="1:9" ht="27.75" customHeight="1" x14ac:dyDescent="0.3">
      <c r="A9" s="8" t="s">
        <v>10</v>
      </c>
      <c r="B9" s="27" t="s">
        <v>26</v>
      </c>
      <c r="C9" s="8">
        <v>20</v>
      </c>
      <c r="D9" s="16" t="s">
        <v>5</v>
      </c>
      <c r="E9" s="11">
        <v>43066</v>
      </c>
      <c r="F9" s="11">
        <f t="shared" si="1"/>
        <v>43068</v>
      </c>
      <c r="G9" s="11">
        <f t="shared" si="1"/>
        <v>43070</v>
      </c>
      <c r="H9" s="11">
        <f>3+G9</f>
        <v>43073</v>
      </c>
      <c r="I9" s="11">
        <f>+H9+2</f>
        <v>43075</v>
      </c>
    </row>
    <row r="10" spans="1:9" x14ac:dyDescent="0.3">
      <c r="A10" s="12"/>
      <c r="B10" s="1" t="s">
        <v>2</v>
      </c>
      <c r="C10" s="2">
        <v>80</v>
      </c>
      <c r="D10" s="6"/>
      <c r="E10" s="6"/>
      <c r="F10" s="6"/>
      <c r="G10" s="6"/>
      <c r="H10" s="6"/>
      <c r="I10" s="6"/>
    </row>
    <row r="11" spans="1:9" x14ac:dyDescent="0.3">
      <c r="A11" s="12"/>
      <c r="B11" s="15"/>
      <c r="C11" s="12"/>
      <c r="D11" s="6"/>
      <c r="E11" s="6"/>
      <c r="F11" s="6"/>
      <c r="G11" s="6"/>
      <c r="H11" s="6"/>
      <c r="I11" s="6"/>
    </row>
    <row r="12" spans="1:9" x14ac:dyDescent="0.3">
      <c r="A12" s="5" t="s">
        <v>0</v>
      </c>
      <c r="B12" s="5" t="s">
        <v>17</v>
      </c>
      <c r="C12" s="2" t="s">
        <v>1</v>
      </c>
      <c r="D12" s="19" t="s">
        <v>21</v>
      </c>
      <c r="E12" s="19">
        <v>1</v>
      </c>
      <c r="F12" s="19">
        <f>1+E12</f>
        <v>2</v>
      </c>
      <c r="G12" s="19">
        <f t="shared" ref="G12:I12" si="2">1+F12</f>
        <v>3</v>
      </c>
      <c r="H12" s="19">
        <f t="shared" si="2"/>
        <v>4</v>
      </c>
      <c r="I12" s="19">
        <f t="shared" si="2"/>
        <v>5</v>
      </c>
    </row>
    <row r="13" spans="1:9" s="34" customFormat="1" ht="27.75" customHeight="1" x14ac:dyDescent="0.3">
      <c r="A13" s="30" t="s">
        <v>11</v>
      </c>
      <c r="B13" s="31" t="s">
        <v>27</v>
      </c>
      <c r="C13" s="30">
        <v>20</v>
      </c>
      <c r="D13" s="32" t="s">
        <v>42</v>
      </c>
      <c r="E13" s="33">
        <v>43014</v>
      </c>
      <c r="F13" s="33">
        <v>43017</v>
      </c>
      <c r="G13" s="33">
        <f>+F13+2</f>
        <v>43019</v>
      </c>
      <c r="H13" s="33">
        <f>+G13+2</f>
        <v>43021</v>
      </c>
      <c r="I13" s="36" t="s">
        <v>71</v>
      </c>
    </row>
    <row r="14" spans="1:9" ht="26.25" customHeight="1" x14ac:dyDescent="0.3">
      <c r="A14" s="8" t="s">
        <v>12</v>
      </c>
      <c r="B14" s="27" t="s">
        <v>28</v>
      </c>
      <c r="C14" s="8">
        <v>20</v>
      </c>
      <c r="D14" s="16" t="s">
        <v>42</v>
      </c>
      <c r="E14" s="11">
        <v>43045</v>
      </c>
      <c r="F14" s="11">
        <f>+E14+2</f>
        <v>43047</v>
      </c>
      <c r="G14" s="11">
        <f>+F14+2</f>
        <v>43049</v>
      </c>
      <c r="H14" s="11">
        <f>+G14+3</f>
        <v>43052</v>
      </c>
      <c r="I14" s="11">
        <f>+H14+2</f>
        <v>43054</v>
      </c>
    </row>
    <row r="15" spans="1:9" x14ac:dyDescent="0.3">
      <c r="A15" s="12"/>
      <c r="B15" s="1" t="s">
        <v>2</v>
      </c>
      <c r="C15" s="2">
        <v>80</v>
      </c>
      <c r="D15" s="6"/>
      <c r="E15" s="6"/>
      <c r="F15" s="6"/>
      <c r="G15" s="6"/>
      <c r="H15" s="6"/>
      <c r="I15" s="6"/>
    </row>
    <row r="16" spans="1:9" x14ac:dyDescent="0.3">
      <c r="A16" s="12"/>
      <c r="B16" s="15"/>
      <c r="C16" s="12"/>
      <c r="D16" s="6"/>
      <c r="E16" s="6"/>
      <c r="F16" s="6"/>
      <c r="G16" s="6"/>
      <c r="H16" s="6"/>
      <c r="I16" s="6"/>
    </row>
    <row r="17" spans="1:9" x14ac:dyDescent="0.3">
      <c r="A17" s="4" t="s">
        <v>0</v>
      </c>
      <c r="B17" s="4" t="s">
        <v>18</v>
      </c>
      <c r="C17" s="2" t="s">
        <v>1</v>
      </c>
      <c r="D17" s="19" t="s">
        <v>21</v>
      </c>
      <c r="E17" s="19">
        <v>1</v>
      </c>
      <c r="F17" s="19">
        <f>1+E17</f>
        <v>2</v>
      </c>
      <c r="G17" s="19">
        <f t="shared" ref="G17:I17" si="3">1+F17</f>
        <v>3</v>
      </c>
      <c r="H17" s="19">
        <f t="shared" si="3"/>
        <v>4</v>
      </c>
      <c r="I17" s="19">
        <f t="shared" si="3"/>
        <v>5</v>
      </c>
    </row>
    <row r="18" spans="1:9" s="34" customFormat="1" ht="27.75" customHeight="1" x14ac:dyDescent="0.3">
      <c r="A18" s="30" t="s">
        <v>13</v>
      </c>
      <c r="B18" s="31" t="s">
        <v>60</v>
      </c>
      <c r="C18" s="30">
        <v>20</v>
      </c>
      <c r="D18" s="32" t="s">
        <v>6</v>
      </c>
      <c r="E18" s="33">
        <v>43004</v>
      </c>
      <c r="F18" s="33">
        <f>E18+2</f>
        <v>43006</v>
      </c>
      <c r="G18" s="33">
        <f>F18+5</f>
        <v>43011</v>
      </c>
      <c r="H18" s="33">
        <f>G18+2</f>
        <v>43013</v>
      </c>
      <c r="I18" s="35" t="s">
        <v>72</v>
      </c>
    </row>
    <row r="19" spans="1:9" s="34" customFormat="1" ht="27" customHeight="1" x14ac:dyDescent="0.3">
      <c r="A19" s="30" t="s">
        <v>14</v>
      </c>
      <c r="B19" s="31" t="s">
        <v>61</v>
      </c>
      <c r="C19" s="30">
        <v>20</v>
      </c>
      <c r="D19" s="32" t="s">
        <v>6</v>
      </c>
      <c r="E19" s="33">
        <v>43025</v>
      </c>
      <c r="F19" s="33">
        <f>E19+2</f>
        <v>43027</v>
      </c>
      <c r="G19" s="33">
        <f>+F19+5</f>
        <v>43032</v>
      </c>
      <c r="H19" s="33">
        <f>G19+2</f>
        <v>43034</v>
      </c>
      <c r="I19" s="33">
        <f>+H19+5</f>
        <v>43039</v>
      </c>
    </row>
    <row r="20" spans="1:9" ht="26.25" customHeight="1" x14ac:dyDescent="0.3">
      <c r="A20" s="8" t="s">
        <v>15</v>
      </c>
      <c r="B20" s="28" t="s">
        <v>73</v>
      </c>
      <c r="C20" s="8">
        <v>20</v>
      </c>
      <c r="D20" s="16" t="s">
        <v>6</v>
      </c>
      <c r="E20" s="11">
        <v>43080</v>
      </c>
      <c r="F20" s="11">
        <f>E20+2</f>
        <v>43082</v>
      </c>
      <c r="G20" s="11">
        <f t="shared" ref="G20" si="4">+F20+2</f>
        <v>43084</v>
      </c>
      <c r="H20" s="11">
        <f>G20+1</f>
        <v>43085</v>
      </c>
      <c r="I20" s="11">
        <f>H20+2</f>
        <v>43087</v>
      </c>
    </row>
    <row r="21" spans="1:9" x14ac:dyDescent="0.3">
      <c r="A21" s="12"/>
      <c r="B21" s="1" t="s">
        <v>2</v>
      </c>
      <c r="C21" s="2">
        <v>80</v>
      </c>
      <c r="D21" s="6"/>
      <c r="E21" s="6"/>
      <c r="F21" s="6"/>
      <c r="G21" s="6"/>
      <c r="H21" s="6"/>
      <c r="I21" s="6"/>
    </row>
    <row r="22" spans="1:9" x14ac:dyDescent="0.3">
      <c r="A22" s="12"/>
      <c r="B22" s="15"/>
      <c r="C22" s="12"/>
      <c r="D22" s="6"/>
      <c r="E22" s="6"/>
      <c r="F22" s="6"/>
      <c r="G22" s="6"/>
      <c r="H22" s="6"/>
      <c r="I22" s="6"/>
    </row>
    <row r="23" spans="1:9" s="3" customFormat="1" hidden="1" x14ac:dyDescent="0.3">
      <c r="A23" s="14"/>
      <c r="B23" s="14"/>
      <c r="C23" s="14"/>
      <c r="D23" s="7"/>
      <c r="E23" s="7"/>
      <c r="F23" s="7"/>
      <c r="G23" s="7"/>
      <c r="H23" s="7"/>
      <c r="I23" s="7"/>
    </row>
    <row r="24" spans="1:9" s="3" customFormat="1" hidden="1" x14ac:dyDescent="0.3">
      <c r="A24" s="8"/>
      <c r="B24" s="9"/>
      <c r="C24" s="8"/>
      <c r="D24" s="17"/>
      <c r="E24" s="11"/>
      <c r="F24" s="11"/>
      <c r="G24" s="11"/>
      <c r="H24" s="11"/>
      <c r="I24" s="11"/>
    </row>
    <row r="25" spans="1:9" s="3" customFormat="1" hidden="1" x14ac:dyDescent="0.3">
      <c r="A25" s="8"/>
      <c r="B25" s="9"/>
      <c r="C25" s="8"/>
      <c r="D25" s="17"/>
      <c r="E25" s="11"/>
      <c r="F25" s="11"/>
      <c r="G25" s="11"/>
      <c r="H25" s="11"/>
      <c r="I25" s="11"/>
    </row>
    <row r="26" spans="1:9" s="3" customFormat="1" hidden="1" x14ac:dyDescent="0.3">
      <c r="A26" s="8"/>
      <c r="B26" s="9"/>
      <c r="C26" s="8"/>
      <c r="D26" s="17"/>
      <c r="E26" s="11"/>
      <c r="F26" s="11"/>
      <c r="G26" s="11"/>
      <c r="H26" s="11"/>
      <c r="I26" s="11"/>
    </row>
    <row r="27" spans="1:9" s="3" customFormat="1" hidden="1" x14ac:dyDescent="0.3">
      <c r="A27" s="8"/>
      <c r="B27" s="9"/>
      <c r="C27" s="8"/>
      <c r="D27" s="17"/>
      <c r="E27" s="11"/>
      <c r="F27" s="11"/>
      <c r="G27" s="11"/>
      <c r="H27" s="11"/>
      <c r="I27" s="11"/>
    </row>
    <row r="28" spans="1:9" s="3" customFormat="1" hidden="1" x14ac:dyDescent="0.3">
      <c r="A28" s="12"/>
      <c r="B28" s="13"/>
      <c r="C28" s="14"/>
      <c r="D28" s="6"/>
      <c r="E28" s="6"/>
      <c r="F28" s="6"/>
      <c r="G28" s="6"/>
      <c r="H28" s="6"/>
      <c r="I28" s="6"/>
    </row>
    <row r="29" spans="1:9" hidden="1" x14ac:dyDescent="0.3">
      <c r="A29" s="23" t="s">
        <v>0</v>
      </c>
      <c r="B29" s="23" t="s">
        <v>19</v>
      </c>
      <c r="C29" s="2" t="s">
        <v>1</v>
      </c>
      <c r="D29" s="19" t="s">
        <v>21</v>
      </c>
      <c r="E29" s="19">
        <v>1</v>
      </c>
      <c r="F29" s="19">
        <f>1+E29</f>
        <v>2</v>
      </c>
      <c r="G29" s="19">
        <f t="shared" ref="G29" si="5">1+F29</f>
        <v>3</v>
      </c>
      <c r="H29" s="19">
        <f t="shared" ref="H29" si="6">1+G29</f>
        <v>4</v>
      </c>
      <c r="I29" s="19">
        <f t="shared" ref="I29" si="7">1+H29</f>
        <v>5</v>
      </c>
    </row>
    <row r="30" spans="1:9" ht="25.5" hidden="1" customHeight="1" x14ac:dyDescent="0.3">
      <c r="A30" s="8" t="s">
        <v>29</v>
      </c>
      <c r="B30" s="9" t="s">
        <v>54</v>
      </c>
      <c r="C30" s="8">
        <v>16</v>
      </c>
      <c r="D30" s="16" t="s">
        <v>22</v>
      </c>
      <c r="E30" s="11">
        <v>42877</v>
      </c>
      <c r="F30" s="11">
        <f t="shared" ref="F30:F31" si="8">+E30+2</f>
        <v>42879</v>
      </c>
      <c r="G30" s="11">
        <f t="shared" ref="G30:G31" si="9">+F30+2</f>
        <v>42881</v>
      </c>
      <c r="H30" s="11">
        <f>3+G30</f>
        <v>42884</v>
      </c>
      <c r="I30" s="11"/>
    </row>
    <row r="31" spans="1:9" ht="27.75" hidden="1" customHeight="1" x14ac:dyDescent="0.3">
      <c r="A31" s="8" t="s">
        <v>30</v>
      </c>
      <c r="B31" s="9" t="s">
        <v>55</v>
      </c>
      <c r="C31" s="8">
        <v>16</v>
      </c>
      <c r="D31" s="16" t="s">
        <v>41</v>
      </c>
      <c r="E31" s="11">
        <v>42926</v>
      </c>
      <c r="F31" s="11">
        <f t="shared" si="8"/>
        <v>42928</v>
      </c>
      <c r="G31" s="11">
        <f t="shared" si="9"/>
        <v>42930</v>
      </c>
      <c r="H31" s="11">
        <f>+G31+3</f>
        <v>42933</v>
      </c>
      <c r="I31" s="11"/>
    </row>
    <row r="32" spans="1:9" ht="27" hidden="1" customHeight="1" x14ac:dyDescent="0.3">
      <c r="A32" s="8" t="s">
        <v>31</v>
      </c>
      <c r="B32" s="9" t="s">
        <v>33</v>
      </c>
      <c r="C32" s="8">
        <v>20</v>
      </c>
      <c r="D32" s="16" t="s">
        <v>22</v>
      </c>
      <c r="E32" s="11">
        <v>42978</v>
      </c>
      <c r="F32" s="11">
        <f>+E32+5</f>
        <v>42983</v>
      </c>
      <c r="G32" s="11">
        <f t="shared" ref="G32:G33" si="10">+F32+2</f>
        <v>42985</v>
      </c>
      <c r="H32" s="11">
        <f>+G32+5</f>
        <v>42990</v>
      </c>
      <c r="I32" s="11">
        <f>+H32+2</f>
        <v>42992</v>
      </c>
    </row>
    <row r="33" spans="1:9" ht="26.25" hidden="1" customHeight="1" x14ac:dyDescent="0.3">
      <c r="A33" s="8" t="s">
        <v>32</v>
      </c>
      <c r="B33" s="9" t="s">
        <v>43</v>
      </c>
      <c r="C33" s="8">
        <v>20</v>
      </c>
      <c r="D33" s="10" t="s">
        <v>44</v>
      </c>
      <c r="E33" s="11">
        <v>43034</v>
      </c>
      <c r="F33" s="11">
        <f>+E33+5</f>
        <v>43039</v>
      </c>
      <c r="G33" s="11">
        <f t="shared" si="10"/>
        <v>43041</v>
      </c>
      <c r="H33" s="11">
        <f>+G33+5</f>
        <v>43046</v>
      </c>
      <c r="I33" s="11">
        <f>+H33+2</f>
        <v>43048</v>
      </c>
    </row>
    <row r="34" spans="1:9" hidden="1" x14ac:dyDescent="0.3">
      <c r="A34" s="12"/>
      <c r="B34" s="20" t="s">
        <v>2</v>
      </c>
      <c r="C34" s="21">
        <f>SUM(C30:C33)</f>
        <v>72</v>
      </c>
      <c r="D34" s="6"/>
      <c r="E34" s="6"/>
      <c r="F34" s="6"/>
      <c r="G34" s="6"/>
      <c r="H34" s="6"/>
      <c r="I34" s="6"/>
    </row>
    <row r="35" spans="1:9" hidden="1" x14ac:dyDescent="0.3">
      <c r="A35" s="12"/>
      <c r="B35" s="13"/>
      <c r="C35" s="14"/>
      <c r="D35" s="22"/>
      <c r="E35" s="6"/>
      <c r="F35" s="6"/>
      <c r="G35" s="6"/>
      <c r="H35" s="6"/>
      <c r="I35" s="6"/>
    </row>
    <row r="36" spans="1:9" hidden="1" x14ac:dyDescent="0.3">
      <c r="A36" s="24" t="s">
        <v>0</v>
      </c>
      <c r="B36" s="24" t="s">
        <v>20</v>
      </c>
      <c r="C36" s="2" t="s">
        <v>1</v>
      </c>
      <c r="D36" s="19" t="s">
        <v>21</v>
      </c>
      <c r="E36" s="19">
        <v>1</v>
      </c>
      <c r="F36" s="19">
        <f>1+E36</f>
        <v>2</v>
      </c>
      <c r="G36" s="19">
        <f t="shared" ref="G36" si="11">1+F36</f>
        <v>3</v>
      </c>
      <c r="H36" s="19">
        <f t="shared" ref="H36" si="12">1+G36</f>
        <v>4</v>
      </c>
      <c r="I36" s="19">
        <f t="shared" ref="I36" si="13">1+H36</f>
        <v>5</v>
      </c>
    </row>
    <row r="37" spans="1:9" ht="25.5" hidden="1" customHeight="1" x14ac:dyDescent="0.3">
      <c r="A37" s="8" t="s">
        <v>34</v>
      </c>
      <c r="B37" s="9" t="s">
        <v>59</v>
      </c>
      <c r="C37" s="8">
        <v>16</v>
      </c>
      <c r="D37" s="16" t="s">
        <v>5</v>
      </c>
      <c r="E37" s="11">
        <v>42887</v>
      </c>
      <c r="F37" s="11">
        <f>+E37+5</f>
        <v>42892</v>
      </c>
      <c r="G37" s="11">
        <f t="shared" ref="G37:G38" si="14">+F37+2</f>
        <v>42894</v>
      </c>
      <c r="H37" s="11">
        <f>5+G37</f>
        <v>42899</v>
      </c>
      <c r="I37" s="11"/>
    </row>
    <row r="38" spans="1:9" ht="27.75" hidden="1" customHeight="1" x14ac:dyDescent="0.3">
      <c r="A38" s="8" t="s">
        <v>35</v>
      </c>
      <c r="B38" s="9" t="s">
        <v>38</v>
      </c>
      <c r="C38" s="8">
        <v>20</v>
      </c>
      <c r="D38" s="16" t="s">
        <v>5</v>
      </c>
      <c r="E38" s="11">
        <v>42936</v>
      </c>
      <c r="F38" s="11">
        <f>+E38+5</f>
        <v>42941</v>
      </c>
      <c r="G38" s="11">
        <f t="shared" si="14"/>
        <v>42943</v>
      </c>
      <c r="H38" s="11">
        <f>+G38+5</f>
        <v>42948</v>
      </c>
      <c r="I38" s="11">
        <f>+H38+2</f>
        <v>42950</v>
      </c>
    </row>
    <row r="39" spans="1:9" ht="27" hidden="1" customHeight="1" x14ac:dyDescent="0.3">
      <c r="A39" s="8" t="s">
        <v>36</v>
      </c>
      <c r="B39" s="9" t="s">
        <v>39</v>
      </c>
      <c r="C39" s="8">
        <v>20</v>
      </c>
      <c r="D39" s="16" t="s">
        <v>23</v>
      </c>
      <c r="E39" s="11">
        <v>42997</v>
      </c>
      <c r="F39" s="11">
        <f t="shared" ref="F39:F40" si="15">+E39+2</f>
        <v>42999</v>
      </c>
      <c r="G39" s="11">
        <f>+F39+5</f>
        <v>43004</v>
      </c>
      <c r="H39" s="11">
        <f>+G39+2</f>
        <v>43006</v>
      </c>
      <c r="I39" s="11">
        <f>+H39+5</f>
        <v>43011</v>
      </c>
    </row>
    <row r="40" spans="1:9" ht="26.25" hidden="1" customHeight="1" x14ac:dyDescent="0.3">
      <c r="A40" s="8" t="s">
        <v>37</v>
      </c>
      <c r="B40" s="9" t="s">
        <v>40</v>
      </c>
      <c r="C40" s="8">
        <v>20</v>
      </c>
      <c r="D40" s="16" t="s">
        <v>5</v>
      </c>
      <c r="E40" s="11">
        <v>43053</v>
      </c>
      <c r="F40" s="11">
        <f t="shared" si="15"/>
        <v>43055</v>
      </c>
      <c r="G40" s="11">
        <f>+F40+5</f>
        <v>43060</v>
      </c>
      <c r="H40" s="11">
        <f>+G40+2</f>
        <v>43062</v>
      </c>
      <c r="I40" s="11">
        <f>+H40+5</f>
        <v>43067</v>
      </c>
    </row>
    <row r="41" spans="1:9" hidden="1" x14ac:dyDescent="0.3">
      <c r="A41" s="12"/>
      <c r="B41" s="1" t="s">
        <v>2</v>
      </c>
      <c r="C41" s="2">
        <v>80</v>
      </c>
      <c r="D41" s="6"/>
      <c r="E41" s="6"/>
      <c r="F41" s="6"/>
      <c r="G41" s="6"/>
      <c r="H41" s="6"/>
      <c r="I41" s="6"/>
    </row>
    <row r="42" spans="1:9" hidden="1" x14ac:dyDescent="0.3">
      <c r="A42" s="12"/>
      <c r="B42" s="15"/>
      <c r="C42" s="12"/>
      <c r="D42" s="6"/>
      <c r="E42" s="6"/>
      <c r="F42" s="6"/>
      <c r="G42" s="6"/>
      <c r="H42" s="6"/>
      <c r="I42" s="6"/>
    </row>
    <row r="43" spans="1:9" hidden="1" x14ac:dyDescent="0.3">
      <c r="A43" s="26" t="s">
        <v>0</v>
      </c>
      <c r="B43" s="26" t="s">
        <v>45</v>
      </c>
      <c r="C43" s="2" t="s">
        <v>1</v>
      </c>
      <c r="D43" s="19" t="s">
        <v>21</v>
      </c>
      <c r="E43" s="19">
        <v>1</v>
      </c>
      <c r="F43" s="19">
        <f>1+E43</f>
        <v>2</v>
      </c>
      <c r="G43" s="19">
        <f t="shared" ref="G43" si="16">1+F43</f>
        <v>3</v>
      </c>
      <c r="H43" s="19">
        <f t="shared" ref="H43" si="17">1+G43</f>
        <v>4</v>
      </c>
      <c r="I43" s="19">
        <f t="shared" ref="I43" si="18">1+H43</f>
        <v>5</v>
      </c>
    </row>
    <row r="44" spans="1:9" ht="25.5" hidden="1" customHeight="1" x14ac:dyDescent="0.3">
      <c r="A44" s="8" t="s">
        <v>46</v>
      </c>
      <c r="B44" s="9" t="s">
        <v>58</v>
      </c>
      <c r="C44" s="8">
        <v>20</v>
      </c>
      <c r="D44" s="16" t="s">
        <v>50</v>
      </c>
      <c r="E44" s="11">
        <v>42889</v>
      </c>
      <c r="F44" s="11">
        <f>+E44+7</f>
        <v>42896</v>
      </c>
      <c r="G44" s="11">
        <f>+F44+7</f>
        <v>42903</v>
      </c>
      <c r="H44" s="11">
        <f>7+G44</f>
        <v>42910</v>
      </c>
      <c r="I44" s="11">
        <f>+H44+7</f>
        <v>42917</v>
      </c>
    </row>
    <row r="45" spans="1:9" ht="27.75" hidden="1" customHeight="1" x14ac:dyDescent="0.3">
      <c r="A45" s="8" t="s">
        <v>47</v>
      </c>
      <c r="B45" s="9" t="s">
        <v>51</v>
      </c>
      <c r="C45" s="8">
        <v>20</v>
      </c>
      <c r="D45" s="16" t="s">
        <v>56</v>
      </c>
      <c r="E45" s="11">
        <v>42931</v>
      </c>
      <c r="F45" s="11">
        <f>+E45+7</f>
        <v>42938</v>
      </c>
      <c r="G45" s="11">
        <f>+F45+14</f>
        <v>42952</v>
      </c>
      <c r="H45" s="11">
        <f>+G45+6</f>
        <v>42958</v>
      </c>
      <c r="I45" s="11">
        <f>+H45+1</f>
        <v>42959</v>
      </c>
    </row>
    <row r="46" spans="1:9" ht="27" hidden="1" customHeight="1" x14ac:dyDescent="0.3">
      <c r="A46" s="8" t="s">
        <v>48</v>
      </c>
      <c r="B46" s="9" t="s">
        <v>52</v>
      </c>
      <c r="C46" s="8">
        <v>20</v>
      </c>
      <c r="D46" s="16" t="s">
        <v>57</v>
      </c>
      <c r="E46" s="11">
        <v>42973</v>
      </c>
      <c r="F46" s="11">
        <f>+E46+7</f>
        <v>42980</v>
      </c>
      <c r="G46" s="11">
        <f t="shared" ref="G46:I47" si="19">+F46+7</f>
        <v>42987</v>
      </c>
      <c r="H46" s="11">
        <f t="shared" si="19"/>
        <v>42994</v>
      </c>
      <c r="I46" s="11">
        <f t="shared" si="19"/>
        <v>43001</v>
      </c>
    </row>
    <row r="47" spans="1:9" ht="33.75" hidden="1" customHeight="1" x14ac:dyDescent="0.3">
      <c r="A47" s="8" t="s">
        <v>49</v>
      </c>
      <c r="B47" s="9" t="s">
        <v>53</v>
      </c>
      <c r="C47" s="8">
        <v>20</v>
      </c>
      <c r="D47" s="16" t="s">
        <v>50</v>
      </c>
      <c r="E47" s="11">
        <v>43015</v>
      </c>
      <c r="F47" s="11">
        <f>+E47+7</f>
        <v>43022</v>
      </c>
      <c r="G47" s="11">
        <f t="shared" si="19"/>
        <v>43029</v>
      </c>
      <c r="H47" s="11">
        <f t="shared" si="19"/>
        <v>43036</v>
      </c>
      <c r="I47" s="11">
        <f t="shared" si="19"/>
        <v>43043</v>
      </c>
    </row>
    <row r="48" spans="1:9" hidden="1" x14ac:dyDescent="0.3">
      <c r="A48" s="12"/>
      <c r="B48" s="1" t="s">
        <v>2</v>
      </c>
      <c r="C48" s="2">
        <v>80</v>
      </c>
      <c r="D48" s="6"/>
      <c r="E48" s="6"/>
      <c r="F48" s="6"/>
      <c r="G48" s="6"/>
      <c r="H48" s="6"/>
      <c r="I48" s="6"/>
    </row>
    <row r="49" spans="1:9" hidden="1" x14ac:dyDescent="0.3">
      <c r="A49" s="12"/>
      <c r="B49" s="13"/>
      <c r="C49" s="14"/>
      <c r="D49" s="6"/>
      <c r="E49" s="6"/>
      <c r="F49" s="6"/>
      <c r="G49" s="6"/>
      <c r="H49" s="6"/>
      <c r="I49" s="6"/>
    </row>
    <row r="50" spans="1:9" hidden="1" x14ac:dyDescent="0.3">
      <c r="A50" s="18"/>
      <c r="B50" s="1" t="s">
        <v>3</v>
      </c>
      <c r="C50" s="2" t="e">
        <f>SUM(#REF!,C10,C15,C21,#REF!,C34,C41,C48)</f>
        <v>#REF!</v>
      </c>
      <c r="D50" s="6"/>
      <c r="E50" s="6"/>
      <c r="F50" s="6"/>
      <c r="G50" s="6"/>
      <c r="H50" s="6"/>
      <c r="I50" s="6"/>
    </row>
    <row r="51" spans="1:9" hidden="1" x14ac:dyDescent="0.3">
      <c r="A51" s="29" t="s">
        <v>0</v>
      </c>
      <c r="B51" s="29" t="s">
        <v>62</v>
      </c>
      <c r="C51" s="2" t="s">
        <v>1</v>
      </c>
      <c r="D51" s="19" t="s">
        <v>21</v>
      </c>
      <c r="E51" s="19">
        <v>1</v>
      </c>
      <c r="F51" s="19">
        <f>1+E51</f>
        <v>2</v>
      </c>
      <c r="G51" s="19">
        <f t="shared" ref="G51:I51" si="20">1+F51</f>
        <v>3</v>
      </c>
      <c r="H51" s="19">
        <f t="shared" si="20"/>
        <v>4</v>
      </c>
      <c r="I51" s="19">
        <f t="shared" si="20"/>
        <v>5</v>
      </c>
    </row>
    <row r="52" spans="1:9" ht="25.5" hidden="1" customHeight="1" x14ac:dyDescent="0.3">
      <c r="A52" s="8" t="s">
        <v>63</v>
      </c>
      <c r="B52" s="27" t="s">
        <v>68</v>
      </c>
      <c r="C52" s="8">
        <v>16</v>
      </c>
      <c r="D52" s="16"/>
      <c r="E52" s="11"/>
      <c r="F52" s="11"/>
      <c r="G52" s="11"/>
      <c r="H52" s="11"/>
      <c r="I52" s="11"/>
    </row>
    <row r="53" spans="1:9" ht="27.75" hidden="1" customHeight="1" x14ac:dyDescent="0.3">
      <c r="A53" s="8" t="s">
        <v>64</v>
      </c>
      <c r="B53" s="27" t="s">
        <v>65</v>
      </c>
      <c r="C53" s="8">
        <v>20</v>
      </c>
      <c r="D53" s="16"/>
      <c r="E53" s="11"/>
      <c r="F53" s="11"/>
      <c r="G53" s="11"/>
      <c r="H53" s="11"/>
      <c r="I53" s="11"/>
    </row>
    <row r="54" spans="1:9" ht="27" hidden="1" customHeight="1" x14ac:dyDescent="0.3">
      <c r="A54" s="8" t="s">
        <v>66</v>
      </c>
      <c r="B54" s="27" t="s">
        <v>70</v>
      </c>
      <c r="C54" s="8">
        <v>20</v>
      </c>
      <c r="D54" s="16"/>
      <c r="E54" s="11"/>
      <c r="F54" s="11"/>
      <c r="G54" s="11"/>
      <c r="H54" s="11"/>
      <c r="I54" s="11"/>
    </row>
    <row r="55" spans="1:9" ht="26.25" hidden="1" customHeight="1" x14ac:dyDescent="0.3">
      <c r="A55" s="8" t="s">
        <v>67</v>
      </c>
      <c r="B55" s="28" t="s">
        <v>69</v>
      </c>
      <c r="C55" s="8">
        <v>20</v>
      </c>
      <c r="D55" s="16"/>
      <c r="E55" s="11"/>
      <c r="F55" s="11"/>
      <c r="G55" s="11"/>
      <c r="H55" s="11"/>
      <c r="I55" s="11"/>
    </row>
    <row r="56" spans="1:9" hidden="1" x14ac:dyDescent="0.3">
      <c r="A56" s="12"/>
      <c r="B56" s="1" t="s">
        <v>2</v>
      </c>
      <c r="C56" s="2">
        <f>+SUM(C52:C55)</f>
        <v>76</v>
      </c>
      <c r="D56" s="6"/>
      <c r="E56" s="6"/>
      <c r="F56" s="6"/>
      <c r="G56" s="6"/>
      <c r="H56" s="6"/>
      <c r="I56" s="6"/>
    </row>
    <row r="57" spans="1:9" hidden="1" x14ac:dyDescent="0.3"/>
    <row r="59" spans="1:9" x14ac:dyDescent="0.3">
      <c r="B59" t="s">
        <v>74</v>
      </c>
    </row>
  </sheetData>
  <mergeCells count="1">
    <mergeCell ref="A1:I4"/>
  </mergeCells>
  <hyperlinks>
    <hyperlink ref="B7" r:id="rId1"/>
    <hyperlink ref="B8" r:id="rId2"/>
    <hyperlink ref="B9" r:id="rId3"/>
    <hyperlink ref="B13" r:id="rId4"/>
    <hyperlink ref="B14" r:id="rId5"/>
    <hyperlink ref="B18" r:id="rId6"/>
    <hyperlink ref="B19" r:id="rId7"/>
    <hyperlink ref="B20" r:id="rId8"/>
  </hyperlinks>
  <pageMargins left="0.7" right="0.7" top="0.75" bottom="0.75" header="0.3" footer="0.3"/>
  <pageSetup paperSize="9" scale="58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CURSOS</vt:lpstr>
      <vt:lpstr>CalYear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Hurtado</dc:creator>
  <cp:lastModifiedBy>Jorge Pedraza Acuña</cp:lastModifiedBy>
  <cp:lastPrinted>2017-07-14T22:08:16Z</cp:lastPrinted>
  <dcterms:created xsi:type="dcterms:W3CDTF">2014-06-26T19:11:42Z</dcterms:created>
  <dcterms:modified xsi:type="dcterms:W3CDTF">2017-11-10T21:59:11Z</dcterms:modified>
</cp:coreProperties>
</file>